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3" sheetId="1" r:id="rId1"/>
    <sheet name="104" sheetId="2" r:id="rId2"/>
    <sheet name="105" sheetId="3" r:id="rId3"/>
    <sheet name="10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<sst xmlns="http://schemas.openxmlformats.org/spreadsheetml/2006/main" count="152" uniqueCount="124">
  <si>
    <t>( Dự toán trình Hội đồng nhân dân)</t>
  </si>
  <si>
    <t>NỘI DUNG</t>
  </si>
  <si>
    <t>DỰ TOÁN</t>
  </si>
  <si>
    <t>NỘI DUNG CHI</t>
  </si>
  <si>
    <t>Biểu số 103/CK TC-NSNN</t>
  </si>
  <si>
    <t>TỔNG SỐ THU</t>
  </si>
  <si>
    <t>TỔNG SỐ CHI</t>
  </si>
  <si>
    <t>I. Các khoản thu xã hưởng 100%</t>
  </si>
  <si>
    <t>II. Các khoản thu phân chia theo tỷ lệ</t>
  </si>
  <si>
    <t>III. Thu bổ sung</t>
  </si>
  <si>
    <t>- Bổ sung cân đối</t>
  </si>
  <si>
    <t>- Bổ sung có mục tiêu</t>
  </si>
  <si>
    <t>IV. Thu chuyển nguồn</t>
  </si>
  <si>
    <t>I. Chi đầu tư phát triển</t>
  </si>
  <si>
    <t>II. Chi thường xuyên</t>
  </si>
  <si>
    <t>III. Dự phòng</t>
  </si>
  <si>
    <t>A. Thu trong cân đối</t>
  </si>
  <si>
    <t>A. Chi trong cân đối</t>
  </si>
  <si>
    <t>Người lập biểu</t>
  </si>
  <si>
    <t>5 = 3/1</t>
  </si>
  <si>
    <t>6 = 4/2</t>
  </si>
  <si>
    <t>TỔNG THU</t>
  </si>
  <si>
    <t xml:space="preserve"> - Phí, lệ phí</t>
  </si>
  <si>
    <t xml:space="preserve"> - Thu từ hoạt động kinh tế và sự nghiệp</t>
  </si>
  <si>
    <t xml:space="preserve"> - Đóng góp của nhân dân theo quy định</t>
  </si>
  <si>
    <t xml:space="preserve"> - Đóng góp tự nguyên của các tổ chức, cá nhân </t>
  </si>
  <si>
    <t xml:space="preserve">    trong và ngoài nước </t>
  </si>
  <si>
    <t xml:space="preserve"> - Thu khác</t>
  </si>
  <si>
    <t xml:space="preserve"> - Thuế SD đất Nông nghiệp</t>
  </si>
  <si>
    <t xml:space="preserve"> - Thuế môn bài thu từ cá nhân, hộ kinh doanh </t>
  </si>
  <si>
    <t xml:space="preserve"> - Lệ phí trước bạ nhà, đất</t>
  </si>
  <si>
    <t xml:space="preserve"> - Thuế tài nguyên</t>
  </si>
  <si>
    <t xml:space="preserve"> - Thuế Thu nhập từ chuyển quyền sử dụng đất</t>
  </si>
  <si>
    <t xml:space="preserve"> - Thuế VAT</t>
  </si>
  <si>
    <t xml:space="preserve"> - Thuế TNCN từ hộ SXKD</t>
  </si>
  <si>
    <t xml:space="preserve"> - Thu phạt ATGT</t>
  </si>
  <si>
    <t xml:space="preserve"> - Bổ sung cân đối </t>
  </si>
  <si>
    <t xml:space="preserve"> - Bổ sung có mục tiêu </t>
  </si>
  <si>
    <t xml:space="preserve"> - Bổ sung chương trình mục tiêu quốc gia</t>
  </si>
  <si>
    <t xml:space="preserve"> - Thu bổ sung khác</t>
  </si>
  <si>
    <t>STT</t>
  </si>
  <si>
    <t>A</t>
  </si>
  <si>
    <t>B</t>
  </si>
  <si>
    <t>I</t>
  </si>
  <si>
    <t xml:space="preserve"> Các khoản thu 100%</t>
  </si>
  <si>
    <t>Các khoản thu phân chia theo tỷ lệ phần trăm</t>
  </si>
  <si>
    <t>II</t>
  </si>
  <si>
    <t>Các khoản thu phân chia khác do  tỉnh quy định</t>
  </si>
  <si>
    <t>Thu bổ sung từ ngân sách cấp trên</t>
  </si>
  <si>
    <t>III</t>
  </si>
  <si>
    <t>Thu kết dư ngân sách năm trước</t>
  </si>
  <si>
    <t>IV</t>
  </si>
  <si>
    <t>Thu chuyển nguồn ngân sách năm trước</t>
  </si>
  <si>
    <t>V</t>
  </si>
  <si>
    <t>Viện trợ không hoàn lại trực tiếp cho xã (nếu có)</t>
  </si>
  <si>
    <t>VI</t>
  </si>
  <si>
    <t>THU NSNN</t>
  </si>
  <si>
    <t>THU NSX</t>
  </si>
  <si>
    <t>SO SÁNH ( %)</t>
  </si>
  <si>
    <t>THU
NSNN</t>
  </si>
  <si>
    <t>THU 
NSX</t>
  </si>
  <si>
    <t>TỔNG SỐ</t>
  </si>
  <si>
    <t>ĐẦU TƯ 
PHÁT TRIỂN</t>
  </si>
  <si>
    <t>THƯỜNG 
XUYÊN</t>
  </si>
  <si>
    <t>ĐẦU TƯ
 PHÁT TRIỂN</t>
  </si>
  <si>
    <t>TỔNG 
SỐ</t>
  </si>
  <si>
    <t>7=4/1</t>
  </si>
  <si>
    <t>8=5/2</t>
  </si>
  <si>
    <t>9=6/3</t>
  </si>
  <si>
    <t>TỔNG CHI</t>
  </si>
  <si>
    <t>Trong đó:</t>
  </si>
  <si>
    <t>Chi giáo dục</t>
  </si>
  <si>
    <t>Chi ứng dựng, chuyển giao công nghệ</t>
  </si>
  <si>
    <t>Chi y tế</t>
  </si>
  <si>
    <t>Chi văn hóa, thông tin</t>
  </si>
  <si>
    <t>Chi phát thanh, truyền thanh</t>
  </si>
  <si>
    <t>Chi thể dục thể thao</t>
  </si>
  <si>
    <t>Chi bảo vệ mội trường</t>
  </si>
  <si>
    <t>Chi cho công tác xã hội</t>
  </si>
  <si>
    <t>Chi khác</t>
  </si>
  <si>
    <t>Dự phòng</t>
  </si>
  <si>
    <t>Chi Đầu tư XDCB XHHGT</t>
  </si>
  <si>
    <t>Chi đầu tư XDCB XHH Điện</t>
  </si>
  <si>
    <t>Chi hoạt động của cơ quan quản lý
 Nhà nước, Đảng, đoàn thể</t>
  </si>
  <si>
    <t>ĐTPT</t>
  </si>
  <si>
    <t>TX</t>
  </si>
  <si>
    <t>Chi chuyển nguồn ngân sách sang 
năm sau</t>
  </si>
  <si>
    <t>ỦY BAN NHÂN DÂN</t>
  </si>
  <si>
    <t xml:space="preserve">THU </t>
  </si>
  <si>
    <t xml:space="preserve">CHI </t>
  </si>
  <si>
    <t>CHÊNH LỆCH (+), (-)</t>
  </si>
  <si>
    <t>1/ Các quỹ tài chính Nhà nước ngoài ngân sách</t>
  </si>
  <si>
    <t>2/ Các hoạt động sự nghiệp</t>
  </si>
  <si>
    <t>+ Chợ</t>
  </si>
  <si>
    <t>+ Bến bãi</t>
  </si>
  <si>
    <t>+ Quỹ đền ơn đáp nghĩa</t>
  </si>
  <si>
    <t>+ Quỹ vì người nghèo</t>
  </si>
  <si>
    <t>+ Quỹ khuyến học</t>
  </si>
  <si>
    <t>Biểu số 104/CK TC-NSNN</t>
  </si>
  <si>
    <t>Biểu số 107/CK TC-NSNN</t>
  </si>
  <si>
    <t xml:space="preserve"> - Phí môn bài</t>
  </si>
  <si>
    <t>Biểu số 105/CK TC-NSNN</t>
  </si>
  <si>
    <t>V. Thu ngoài cân đối hưởng 100%</t>
  </si>
  <si>
    <t>IV. Chi quản lý qua NS</t>
  </si>
  <si>
    <t>ƯỚC THỰC HIỆN NĂM 2020</t>
  </si>
  <si>
    <t>( Dự toán trình Hội đồng nhân dân )</t>
  </si>
  <si>
    <t>CÂN ĐỐI DỰ TOÁN NGÂN SÁCH XÃ NĂM  2021</t>
  </si>
  <si>
    <t xml:space="preserve"> DỰ TOÁN THU NGÂN SÁCH XÃ NĂM 2021</t>
  </si>
  <si>
    <t>DỰ TOÁN NĂM 2021</t>
  </si>
  <si>
    <t>DỰ TOÁN NĂM 2020</t>
  </si>
  <si>
    <t>ƯỚC THỰC HIỆN NĂM 2021</t>
  </si>
  <si>
    <t>KẾ HOẠCH THU, CHI CÁC HOẠT ĐỘNG TÀI CHÍNH KHÁC NĂM 2021</t>
  </si>
  <si>
    <t>THỰC HIỆN NĂM 2020</t>
  </si>
  <si>
    <t>KẾ HOẠCH NĂM 2021</t>
  </si>
  <si>
    <t>UBND PHƯỜNG XUÂN AN</t>
  </si>
  <si>
    <t>Xuân An, ngày 04 tháng 01 năm 2021</t>
  </si>
  <si>
    <t>Chủ tịch UBND phường</t>
  </si>
  <si>
    <t>PHƯỜNG XUÂN AN</t>
  </si>
  <si>
    <t xml:space="preserve"> Các khoản thu phân chia tối thiểu 70% </t>
  </si>
  <si>
    <t xml:space="preserve"> - Thu khác (tiền chậm nộp)</t>
  </si>
  <si>
    <t xml:space="preserve"> -Thuế tiêu thụ đặc biệt</t>
  </si>
  <si>
    <t>DỰ TOÁN CHI NGÂN SÁCH PHƯỜNG NĂM 2021</t>
  </si>
  <si>
    <t>Xuân An, ngày     tháng 12 năm 2020</t>
  </si>
  <si>
    <t>Xuân An, ngày 25 tháng  12 năm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</si>
</sst>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-* #,##0.0_-;\-* #,##0.0_-;_-* &quot;-&quot;??_-;_-@_-"/>
  </numFmts>
  <fonts count="6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3"/>
      <name val=".VnTime"/>
      <family val="2"/>
    </font>
    <font>
      <b/>
      <sz val="13"/>
      <name val=".VnTime"/>
      <family val="2"/>
    </font>
    <font>
      <sz val="13"/>
      <name val="Arial"/>
      <family val="2"/>
    </font>
    <font>
      <b/>
      <u val="single"/>
      <sz val="12"/>
      <name val="Times New Roman"/>
      <family val="1"/>
    </font>
    <font>
      <i/>
      <sz val="13"/>
      <name val="Times New Roman"/>
      <family val="1"/>
    </font>
    <font>
      <i/>
      <sz val="13"/>
      <name val=".VnTime"/>
      <family val="2"/>
    </font>
    <font>
      <b/>
      <i/>
      <sz val="13"/>
      <name val=".VnTime"/>
      <family val="2"/>
    </font>
    <font>
      <b/>
      <u val="single"/>
      <sz val="11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5" fontId="3" fillId="0" borderId="10" xfId="42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wrapText="1"/>
    </xf>
    <xf numFmtId="165" fontId="12" fillId="0" borderId="10" xfId="42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5" fontId="9" fillId="0" borderId="10" xfId="42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7" fillId="0" borderId="0" xfId="0" applyFont="1" applyAlignment="1">
      <alignment/>
    </xf>
    <xf numFmtId="0" fontId="4" fillId="0" borderId="0" xfId="55" applyNumberFormat="1" applyFont="1">
      <alignment/>
      <protection/>
    </xf>
    <xf numFmtId="0" fontId="18" fillId="0" borderId="10" xfId="55" applyNumberFormat="1" applyFont="1" applyBorder="1" applyAlignment="1">
      <alignment horizontal="center"/>
      <protection/>
    </xf>
    <xf numFmtId="0" fontId="6" fillId="0" borderId="10" xfId="55" applyNumberFormat="1" applyFont="1" applyBorder="1">
      <alignment/>
      <protection/>
    </xf>
    <xf numFmtId="0" fontId="10" fillId="0" borderId="0" xfId="55" applyFont="1" applyBorder="1" applyAlignment="1" quotePrefix="1">
      <alignment wrapText="1"/>
      <protection/>
    </xf>
    <xf numFmtId="3" fontId="10" fillId="0" borderId="0" xfId="55" applyNumberFormat="1" applyFont="1" applyBorder="1">
      <alignment/>
      <protection/>
    </xf>
    <xf numFmtId="0" fontId="15" fillId="0" borderId="0" xfId="55" applyFont="1" applyBorder="1">
      <alignment/>
      <protection/>
    </xf>
    <xf numFmtId="3" fontId="22" fillId="0" borderId="10" xfId="55" applyNumberFormat="1" applyFont="1" applyBorder="1">
      <alignment/>
      <protection/>
    </xf>
    <xf numFmtId="3" fontId="23" fillId="0" borderId="10" xfId="55" applyNumberFormat="1" applyFont="1" applyBorder="1">
      <alignment/>
      <protection/>
    </xf>
    <xf numFmtId="3" fontId="24" fillId="0" borderId="10" xfId="55" applyNumberFormat="1" applyFont="1" applyBorder="1">
      <alignment/>
      <protection/>
    </xf>
    <xf numFmtId="0" fontId="10" fillId="0" borderId="10" xfId="55" applyFont="1" applyBorder="1" applyAlignment="1" quotePrefix="1">
      <alignment wrapText="1"/>
      <protection/>
    </xf>
    <xf numFmtId="0" fontId="1" fillId="0" borderId="0" xfId="0" applyFont="1" applyAlignment="1">
      <alignment/>
    </xf>
    <xf numFmtId="168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8" fontId="3" fillId="0" borderId="10" xfId="42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8" fontId="4" fillId="0" borderId="10" xfId="42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165" fontId="5" fillId="0" borderId="10" xfId="42" applyNumberFormat="1" applyFont="1" applyBorder="1" applyAlignment="1">
      <alignment/>
    </xf>
    <xf numFmtId="165" fontId="13" fillId="0" borderId="10" xfId="42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3" fillId="0" borderId="0" xfId="55" applyNumberFormat="1" applyFont="1" applyAlignment="1">
      <alignment horizontal="right"/>
      <protection/>
    </xf>
    <xf numFmtId="0" fontId="16" fillId="0" borderId="0" xfId="55" applyFont="1" applyAlignment="1">
      <alignment horizontal="right"/>
      <protection/>
    </xf>
    <xf numFmtId="0" fontId="7" fillId="0" borderId="0" xfId="55" applyNumberFormat="1" applyFont="1" applyAlignment="1">
      <alignment horizontal="center"/>
      <protection/>
    </xf>
    <xf numFmtId="0" fontId="1" fillId="0" borderId="0" xfId="55" applyNumberFormat="1" applyFont="1" applyAlignment="1">
      <alignment horizontal="center"/>
      <protection/>
    </xf>
    <xf numFmtId="0" fontId="6" fillId="0" borderId="14" xfId="55" applyNumberFormat="1" applyFont="1" applyBorder="1" applyAlignment="1">
      <alignment horizontal="center" vertical="center"/>
      <protection/>
    </xf>
    <xf numFmtId="0" fontId="6" fillId="0" borderId="16" xfId="55" applyNumberFormat="1" applyFont="1" applyBorder="1" applyAlignment="1">
      <alignment horizontal="center" vertical="center"/>
      <protection/>
    </xf>
    <xf numFmtId="0" fontId="6" fillId="0" borderId="15" xfId="55" applyNumberFormat="1" applyFont="1" applyBorder="1" applyAlignment="1">
      <alignment horizontal="center" vertical="center"/>
      <protection/>
    </xf>
    <xf numFmtId="0" fontId="6" fillId="0" borderId="17" xfId="55" applyNumberFormat="1" applyFont="1" applyBorder="1" applyAlignment="1">
      <alignment horizontal="center" vertical="center"/>
      <protection/>
    </xf>
    <xf numFmtId="0" fontId="6" fillId="0" borderId="18" xfId="55" applyNumberFormat="1" applyFont="1" applyBorder="1" applyAlignment="1">
      <alignment horizontal="center" vertical="center"/>
      <protection/>
    </xf>
    <xf numFmtId="0" fontId="6" fillId="0" borderId="19" xfId="55" applyNumberFormat="1" applyFont="1" applyBorder="1" applyAlignment="1">
      <alignment horizontal="center" vertical="center"/>
      <protection/>
    </xf>
    <xf numFmtId="0" fontId="10" fillId="0" borderId="14" xfId="55" applyNumberFormat="1" applyFont="1" applyBorder="1" applyAlignment="1">
      <alignment horizontal="center" vertical="center"/>
      <protection/>
    </xf>
    <xf numFmtId="0" fontId="10" fillId="0" borderId="15" xfId="55" applyNumberFormat="1" applyFont="1" applyBorder="1" applyAlignment="1">
      <alignment horizontal="center" vertical="center"/>
      <protection/>
    </xf>
    <xf numFmtId="0" fontId="10" fillId="0" borderId="14" xfId="55" applyNumberFormat="1" applyFont="1" applyBorder="1" applyAlignment="1">
      <alignment horizontal="center" vertical="center" wrapText="1"/>
      <protection/>
    </xf>
    <xf numFmtId="0" fontId="10" fillId="0" borderId="15" xfId="55" applyNumberFormat="1" applyFont="1" applyBorder="1" applyAlignment="1">
      <alignment horizontal="center" vertical="center" wrapText="1"/>
      <protection/>
    </xf>
    <xf numFmtId="0" fontId="19" fillId="0" borderId="0" xfId="55" applyNumberFormat="1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8.140625" style="1" customWidth="1"/>
    <col min="2" max="2" width="18.140625" style="1" customWidth="1"/>
    <col min="3" max="3" width="24.57421875" style="1" customWidth="1"/>
    <col min="4" max="4" width="19.8515625" style="1" customWidth="1"/>
    <col min="5" max="16384" width="9.140625" style="1" customWidth="1"/>
  </cols>
  <sheetData>
    <row r="1" spans="1:4" ht="18.75">
      <c r="A1" s="8" t="s">
        <v>114</v>
      </c>
      <c r="C1" s="70" t="s">
        <v>4</v>
      </c>
      <c r="D1" s="70"/>
    </row>
    <row r="3" spans="1:4" ht="18.75">
      <c r="A3" s="69" t="s">
        <v>106</v>
      </c>
      <c r="B3" s="69"/>
      <c r="C3" s="69"/>
      <c r="D3" s="69"/>
    </row>
    <row r="4" spans="1:4" ht="18.75">
      <c r="A4" s="70" t="s">
        <v>105</v>
      </c>
      <c r="B4" s="70"/>
      <c r="C4" s="70"/>
      <c r="D4" s="70"/>
    </row>
    <row r="6" spans="1:4" ht="18.75">
      <c r="A6" s="19" t="s">
        <v>1</v>
      </c>
      <c r="B6" s="19" t="s">
        <v>2</v>
      </c>
      <c r="C6" s="19" t="s">
        <v>3</v>
      </c>
      <c r="D6" s="19" t="s">
        <v>2</v>
      </c>
    </row>
    <row r="7" spans="1:4" ht="18.75">
      <c r="A7" s="19" t="s">
        <v>5</v>
      </c>
      <c r="B7" s="54">
        <f>B8+B12+B16</f>
        <v>6889000000</v>
      </c>
      <c r="C7" s="19" t="s">
        <v>6</v>
      </c>
      <c r="D7" s="55">
        <f>D8+D10+D12+D14</f>
        <v>6889000000</v>
      </c>
    </row>
    <row r="8" spans="1:4" ht="18.75">
      <c r="A8" s="56" t="s">
        <v>7</v>
      </c>
      <c r="B8" s="57">
        <v>1410000000</v>
      </c>
      <c r="C8" s="56" t="s">
        <v>13</v>
      </c>
      <c r="D8" s="58"/>
    </row>
    <row r="9" spans="1:4" ht="18.75">
      <c r="A9" s="58"/>
      <c r="B9" s="59"/>
      <c r="C9" s="58"/>
      <c r="D9" s="58"/>
    </row>
    <row r="10" spans="1:4" ht="18.75">
      <c r="A10" s="56" t="s">
        <v>8</v>
      </c>
      <c r="B10" s="59">
        <v>0</v>
      </c>
      <c r="C10" s="56" t="s">
        <v>14</v>
      </c>
      <c r="D10" s="57">
        <v>6754000000</v>
      </c>
    </row>
    <row r="11" spans="1:4" ht="18.75">
      <c r="A11" s="56"/>
      <c r="B11" s="57"/>
      <c r="C11" s="58"/>
      <c r="D11" s="57"/>
    </row>
    <row r="12" spans="1:4" ht="18.75">
      <c r="A12" s="56" t="s">
        <v>9</v>
      </c>
      <c r="B12" s="57">
        <f>SUM(B13:B14)</f>
        <v>5479000000</v>
      </c>
      <c r="C12" s="56" t="s">
        <v>15</v>
      </c>
      <c r="D12" s="57">
        <v>135000000</v>
      </c>
    </row>
    <row r="13" spans="1:4" ht="18.75">
      <c r="A13" s="60" t="s">
        <v>10</v>
      </c>
      <c r="B13" s="59">
        <v>5479000000</v>
      </c>
      <c r="C13" s="58"/>
      <c r="D13" s="58"/>
    </row>
    <row r="14" spans="1:4" ht="18.75">
      <c r="A14" s="60" t="s">
        <v>11</v>
      </c>
      <c r="B14" s="58"/>
      <c r="C14" s="56" t="s">
        <v>103</v>
      </c>
      <c r="D14" s="57"/>
    </row>
    <row r="15" spans="1:4" ht="18.75">
      <c r="A15" s="56" t="s">
        <v>12</v>
      </c>
      <c r="B15" s="58"/>
      <c r="C15" s="58"/>
      <c r="D15" s="58"/>
    </row>
    <row r="16" spans="1:4" ht="18.75">
      <c r="A16" s="56" t="s">
        <v>102</v>
      </c>
      <c r="B16" s="57"/>
      <c r="C16" s="3"/>
      <c r="D16" s="3"/>
    </row>
    <row r="17" spans="1:4" ht="18.75">
      <c r="A17" s="58"/>
      <c r="B17" s="58"/>
      <c r="C17" s="58"/>
      <c r="D17" s="58"/>
    </row>
    <row r="19" spans="2:5" ht="18.75">
      <c r="B19" s="71" t="s">
        <v>115</v>
      </c>
      <c r="C19" s="71"/>
      <c r="D19" s="71"/>
      <c r="E19" s="71"/>
    </row>
    <row r="20" spans="1:5" ht="18.75">
      <c r="A20" s="7" t="s">
        <v>18</v>
      </c>
      <c r="B20" s="69" t="s">
        <v>116</v>
      </c>
      <c r="C20" s="69"/>
      <c r="D20" s="69"/>
      <c r="E20" s="69"/>
    </row>
  </sheetData>
  <sheetProtection/>
  <mergeCells count="5">
    <mergeCell ref="B20:E20"/>
    <mergeCell ref="C1:D1"/>
    <mergeCell ref="A3:D3"/>
    <mergeCell ref="A4:D4"/>
    <mergeCell ref="B19:E19"/>
  </mergeCells>
  <printOptions/>
  <pageMargins left="0.28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57421875" style="9" customWidth="1"/>
    <col min="2" max="2" width="47.421875" style="9" customWidth="1"/>
    <col min="3" max="3" width="19.421875" style="9" customWidth="1"/>
    <col min="4" max="4" width="17.7109375" style="9" customWidth="1"/>
    <col min="5" max="5" width="19.421875" style="9" customWidth="1"/>
    <col min="6" max="6" width="18.421875" style="9" customWidth="1"/>
    <col min="7" max="16384" width="9.140625" style="9" customWidth="1"/>
  </cols>
  <sheetData>
    <row r="1" spans="2:7" s="1" customFormat="1" ht="18.75">
      <c r="B1" s="8" t="s">
        <v>114</v>
      </c>
      <c r="F1" s="70" t="s">
        <v>98</v>
      </c>
      <c r="G1" s="70"/>
    </row>
    <row r="2" s="1" customFormat="1" ht="18.75"/>
    <row r="3" spans="2:8" s="1" customFormat="1" ht="20.25">
      <c r="B3" s="72" t="s">
        <v>107</v>
      </c>
      <c r="C3" s="72"/>
      <c r="D3" s="72"/>
      <c r="E3" s="72"/>
      <c r="F3" s="72"/>
      <c r="G3" s="72"/>
      <c r="H3" s="72"/>
    </row>
    <row r="4" spans="2:8" s="1" customFormat="1" ht="18.75">
      <c r="B4" s="70" t="s">
        <v>0</v>
      </c>
      <c r="C4" s="70"/>
      <c r="D4" s="70"/>
      <c r="E4" s="70"/>
      <c r="F4" s="70"/>
      <c r="G4" s="70"/>
      <c r="H4" s="70"/>
    </row>
    <row r="5" spans="2:8" s="1" customFormat="1" ht="18.75">
      <c r="B5" s="2"/>
      <c r="C5" s="2"/>
      <c r="D5" s="2"/>
      <c r="E5" s="2"/>
      <c r="F5" s="2"/>
      <c r="G5" s="2"/>
      <c r="H5" s="2"/>
    </row>
    <row r="6" spans="1:8" ht="16.5" customHeight="1">
      <c r="A6" s="75" t="s">
        <v>40</v>
      </c>
      <c r="B6" s="77" t="s">
        <v>1</v>
      </c>
      <c r="C6" s="73" t="s">
        <v>104</v>
      </c>
      <c r="D6" s="74"/>
      <c r="E6" s="73" t="s">
        <v>108</v>
      </c>
      <c r="F6" s="74"/>
      <c r="G6" s="73" t="s">
        <v>58</v>
      </c>
      <c r="H6" s="74"/>
    </row>
    <row r="7" spans="1:8" ht="42" customHeight="1">
      <c r="A7" s="76"/>
      <c r="B7" s="78"/>
      <c r="C7" s="21" t="s">
        <v>56</v>
      </c>
      <c r="D7" s="21" t="s">
        <v>57</v>
      </c>
      <c r="E7" s="21" t="s">
        <v>56</v>
      </c>
      <c r="F7" s="21" t="s">
        <v>57</v>
      </c>
      <c r="G7" s="20" t="s">
        <v>59</v>
      </c>
      <c r="H7" s="20" t="s">
        <v>60</v>
      </c>
    </row>
    <row r="8" spans="1:8" ht="16.5" customHeight="1">
      <c r="A8" s="19" t="s">
        <v>41</v>
      </c>
      <c r="B8" s="18" t="s">
        <v>42</v>
      </c>
      <c r="C8" s="10">
        <v>1</v>
      </c>
      <c r="D8" s="10">
        <v>2</v>
      </c>
      <c r="E8" s="10">
        <v>3</v>
      </c>
      <c r="F8" s="11">
        <v>4</v>
      </c>
      <c r="G8" s="10" t="s">
        <v>19</v>
      </c>
      <c r="H8" s="12" t="s">
        <v>20</v>
      </c>
    </row>
    <row r="9" spans="1:8" ht="16.5">
      <c r="A9" s="5"/>
      <c r="B9" s="63" t="s">
        <v>21</v>
      </c>
      <c r="C9" s="13">
        <f>C11+C25+C33+C34+C35+C36</f>
        <v>14393908518</v>
      </c>
      <c r="D9" s="13">
        <f>D11+D25+D33+D34+D35+D36</f>
        <v>6840776427</v>
      </c>
      <c r="E9" s="13">
        <f>E11+E25+E33+E34+E35+E36</f>
        <v>15292000000</v>
      </c>
      <c r="F9" s="13">
        <f>F11+F25+F33+F34+F35+F36</f>
        <v>6889000000</v>
      </c>
      <c r="G9" s="4">
        <f>E9/C9*100</f>
        <v>106.23938578515286</v>
      </c>
      <c r="H9" s="4">
        <f>F9/D9*100</f>
        <v>100.70494297708174</v>
      </c>
    </row>
    <row r="10" spans="1:9" ht="16.5">
      <c r="A10" s="5"/>
      <c r="B10" s="63" t="s">
        <v>16</v>
      </c>
      <c r="C10" s="64">
        <f>C11+C25+C33+C34+C35+C36</f>
        <v>14393908518</v>
      </c>
      <c r="D10" s="64">
        <f>D11+D25+D33+D34+D35+D36</f>
        <v>6840776427</v>
      </c>
      <c r="E10" s="64">
        <f>E11+E25+E35+E36</f>
        <v>15292000000</v>
      </c>
      <c r="F10" s="64">
        <f>F11+F25</f>
        <v>1410000000</v>
      </c>
      <c r="G10" s="13">
        <f>G11+G25+G33+G38+G39</f>
        <v>206.40791635086904</v>
      </c>
      <c r="H10" s="4">
        <f aca="true" t="shared" si="0" ref="G10:H12">F10/D10*100</f>
        <v>20.61169539812531</v>
      </c>
      <c r="I10" s="4"/>
    </row>
    <row r="11" spans="1:8" ht="17.25">
      <c r="A11" s="19" t="s">
        <v>43</v>
      </c>
      <c r="B11" s="65" t="s">
        <v>44</v>
      </c>
      <c r="C11" s="13">
        <f>SUM(C12:C24)</f>
        <v>1481776427</v>
      </c>
      <c r="D11" s="13">
        <f>SUM(D12:D24)</f>
        <v>1481776427</v>
      </c>
      <c r="E11" s="13">
        <f>SUM(E12:E24)</f>
        <v>1410000000</v>
      </c>
      <c r="F11" s="13">
        <f>SUM(F12:F24)</f>
        <v>1410000000</v>
      </c>
      <c r="G11" s="6">
        <f t="shared" si="0"/>
        <v>95.15605554980259</v>
      </c>
      <c r="H11" s="6">
        <f t="shared" si="0"/>
        <v>95.15605554980259</v>
      </c>
    </row>
    <row r="12" spans="1:8" ht="16.5">
      <c r="A12" s="19"/>
      <c r="B12" s="14" t="s">
        <v>22</v>
      </c>
      <c r="C12" s="15">
        <f>D12</f>
        <v>141130000</v>
      </c>
      <c r="D12" s="15">
        <v>141130000</v>
      </c>
      <c r="E12" s="15">
        <v>150000000</v>
      </c>
      <c r="F12" s="15">
        <f>E12</f>
        <v>150000000</v>
      </c>
      <c r="G12" s="6">
        <f t="shared" si="0"/>
        <v>106.28498547438532</v>
      </c>
      <c r="H12" s="6">
        <f t="shared" si="0"/>
        <v>106.28498547438532</v>
      </c>
    </row>
    <row r="13" spans="1:8" ht="16.5">
      <c r="A13" s="19"/>
      <c r="B13" s="14" t="s">
        <v>100</v>
      </c>
      <c r="C13" s="15">
        <f aca="true" t="shared" si="1" ref="C13:C23">D13</f>
        <v>301350003</v>
      </c>
      <c r="D13" s="15">
        <v>301350003</v>
      </c>
      <c r="E13" s="15">
        <v>300000000</v>
      </c>
      <c r="F13" s="15">
        <f aca="true" t="shared" si="2" ref="F13:F24">E13</f>
        <v>300000000</v>
      </c>
      <c r="G13" s="6"/>
      <c r="H13" s="6"/>
    </row>
    <row r="14" spans="1:8" ht="16.5">
      <c r="A14" s="19"/>
      <c r="B14" s="14" t="s">
        <v>23</v>
      </c>
      <c r="C14" s="15">
        <f t="shared" si="1"/>
        <v>0</v>
      </c>
      <c r="D14" s="15"/>
      <c r="E14" s="15"/>
      <c r="F14" s="15">
        <f t="shared" si="2"/>
        <v>0</v>
      </c>
      <c r="G14" s="6"/>
      <c r="H14" s="6"/>
    </row>
    <row r="15" spans="1:8" ht="16.5">
      <c r="A15" s="19"/>
      <c r="B15" s="14" t="s">
        <v>24</v>
      </c>
      <c r="C15" s="15">
        <f t="shared" si="1"/>
        <v>0</v>
      </c>
      <c r="D15" s="15"/>
      <c r="E15" s="15"/>
      <c r="F15" s="15">
        <f t="shared" si="2"/>
        <v>0</v>
      </c>
      <c r="G15" s="6"/>
      <c r="H15" s="6"/>
    </row>
    <row r="16" spans="1:8" ht="16.5">
      <c r="A16" s="19"/>
      <c r="B16" s="14" t="s">
        <v>25</v>
      </c>
      <c r="C16" s="15">
        <f t="shared" si="1"/>
        <v>0</v>
      </c>
      <c r="D16" s="15"/>
      <c r="E16" s="15"/>
      <c r="F16" s="15">
        <f t="shared" si="2"/>
        <v>0</v>
      </c>
      <c r="G16" s="6"/>
      <c r="H16" s="6"/>
    </row>
    <row r="17" spans="1:8" ht="16.5">
      <c r="A17" s="19"/>
      <c r="B17" s="14" t="s">
        <v>26</v>
      </c>
      <c r="C17" s="15">
        <f t="shared" si="1"/>
        <v>0</v>
      </c>
      <c r="D17" s="15"/>
      <c r="E17" s="15"/>
      <c r="F17" s="15">
        <f t="shared" si="2"/>
        <v>0</v>
      </c>
      <c r="G17" s="6"/>
      <c r="H17" s="6"/>
    </row>
    <row r="18" spans="1:8" ht="16.5">
      <c r="A18" s="19"/>
      <c r="B18" s="14" t="s">
        <v>27</v>
      </c>
      <c r="C18" s="15">
        <f t="shared" si="1"/>
        <v>91156000</v>
      </c>
      <c r="D18" s="15">
        <v>91156000</v>
      </c>
      <c r="E18" s="15"/>
      <c r="F18" s="15">
        <f t="shared" si="2"/>
        <v>0</v>
      </c>
      <c r="G18" s="6"/>
      <c r="H18" s="6"/>
    </row>
    <row r="19" spans="1:8" ht="16.5">
      <c r="A19" s="19"/>
      <c r="B19" s="14" t="s">
        <v>119</v>
      </c>
      <c r="C19" s="15">
        <f t="shared" si="1"/>
        <v>1114044</v>
      </c>
      <c r="D19" s="15">
        <v>1114044</v>
      </c>
      <c r="E19" s="15">
        <v>80000000</v>
      </c>
      <c r="F19" s="15">
        <f t="shared" si="2"/>
        <v>80000000</v>
      </c>
      <c r="G19" s="6">
        <f>E19/C19*100</f>
        <v>7181.044913845413</v>
      </c>
      <c r="H19" s="6">
        <f>F19/D19*100</f>
        <v>7181.044913845413</v>
      </c>
    </row>
    <row r="20" spans="1:8" ht="16.5">
      <c r="A20" s="19"/>
      <c r="B20" s="5" t="s">
        <v>35</v>
      </c>
      <c r="C20" s="15">
        <f t="shared" si="1"/>
        <v>0</v>
      </c>
      <c r="D20" s="15"/>
      <c r="E20" s="15"/>
      <c r="F20" s="15">
        <f t="shared" si="2"/>
        <v>0</v>
      </c>
      <c r="G20" s="6" t="e">
        <f>E20/C20*100</f>
        <v>#DIV/0!</v>
      </c>
      <c r="H20" s="6" t="e">
        <f>F20/D20*100</f>
        <v>#DIV/0!</v>
      </c>
    </row>
    <row r="21" spans="1:8" ht="16.5">
      <c r="A21" s="19"/>
      <c r="B21" s="14" t="s">
        <v>28</v>
      </c>
      <c r="C21" s="15">
        <f t="shared" si="1"/>
        <v>485551260</v>
      </c>
      <c r="D21" s="15">
        <v>485551260</v>
      </c>
      <c r="E21" s="15">
        <v>480000000</v>
      </c>
      <c r="F21" s="15">
        <f t="shared" si="2"/>
        <v>480000000</v>
      </c>
      <c r="G21" s="6"/>
      <c r="H21" s="6"/>
    </row>
    <row r="22" spans="1:8" ht="16.5">
      <c r="A22" s="19"/>
      <c r="B22" s="14" t="s">
        <v>29</v>
      </c>
      <c r="C22" s="15">
        <f t="shared" si="1"/>
        <v>0</v>
      </c>
      <c r="D22" s="15"/>
      <c r="E22" s="15"/>
      <c r="F22" s="15">
        <f t="shared" si="2"/>
        <v>0</v>
      </c>
      <c r="G22" s="6"/>
      <c r="H22" s="6"/>
    </row>
    <row r="23" spans="1:8" ht="16.5">
      <c r="A23" s="19"/>
      <c r="B23" s="14" t="s">
        <v>30</v>
      </c>
      <c r="C23" s="15">
        <f t="shared" si="1"/>
        <v>461475120</v>
      </c>
      <c r="D23" s="15">
        <v>461475120</v>
      </c>
      <c r="E23" s="15">
        <v>400000000</v>
      </c>
      <c r="F23" s="15">
        <f t="shared" si="2"/>
        <v>400000000</v>
      </c>
      <c r="G23" s="6"/>
      <c r="H23" s="6"/>
    </row>
    <row r="24" spans="1:8" ht="16.5">
      <c r="A24" s="19"/>
      <c r="B24" s="5"/>
      <c r="C24" s="15"/>
      <c r="D24" s="15"/>
      <c r="E24" s="15"/>
      <c r="F24" s="15">
        <f t="shared" si="2"/>
        <v>0</v>
      </c>
      <c r="G24" s="6"/>
      <c r="H24" s="6"/>
    </row>
    <row r="25" spans="1:8" ht="17.25">
      <c r="A25" s="19" t="s">
        <v>46</v>
      </c>
      <c r="B25" s="65" t="s">
        <v>45</v>
      </c>
      <c r="C25" s="13">
        <f>C26+C28</f>
        <v>7553132091</v>
      </c>
      <c r="D25" s="13">
        <f>D26+D28</f>
        <v>0</v>
      </c>
      <c r="E25" s="13">
        <f>E26+E28</f>
        <v>8403000000</v>
      </c>
      <c r="F25" s="13">
        <f>F26+F28</f>
        <v>0</v>
      </c>
      <c r="G25" s="6">
        <f aca="true" t="shared" si="3" ref="G25:G32">E25/C25*100</f>
        <v>111.25186080106646</v>
      </c>
      <c r="H25" s="6"/>
    </row>
    <row r="26" spans="1:8" ht="16.5">
      <c r="A26" s="19">
        <v>1</v>
      </c>
      <c r="B26" s="14" t="s">
        <v>118</v>
      </c>
      <c r="C26" s="13">
        <f>SUM(C27:C27)</f>
        <v>0</v>
      </c>
      <c r="D26" s="13">
        <f>SUM(D27:D27)</f>
        <v>0</v>
      </c>
      <c r="E26" s="13">
        <f>SUM(E27:E27)</f>
        <v>0</v>
      </c>
      <c r="F26" s="13">
        <f>SUM(F27:F27)</f>
        <v>0</v>
      </c>
      <c r="G26" s="6" t="e">
        <f t="shared" si="3"/>
        <v>#DIV/0!</v>
      </c>
      <c r="H26" s="6"/>
    </row>
    <row r="27" spans="1:8" ht="16.5">
      <c r="A27" s="19"/>
      <c r="B27" s="14" t="s">
        <v>32</v>
      </c>
      <c r="C27" s="15"/>
      <c r="D27" s="15"/>
      <c r="E27" s="15"/>
      <c r="F27" s="15"/>
      <c r="G27" s="6" t="e">
        <f t="shared" si="3"/>
        <v>#DIV/0!</v>
      </c>
      <c r="H27" s="6"/>
    </row>
    <row r="28" spans="1:8" ht="16.5">
      <c r="A28" s="19">
        <v>2</v>
      </c>
      <c r="B28" s="14" t="s">
        <v>47</v>
      </c>
      <c r="C28" s="13">
        <f>SUM(C29:C32)</f>
        <v>7553132091</v>
      </c>
      <c r="D28" s="13">
        <f>SUM(D29:D32)</f>
        <v>0</v>
      </c>
      <c r="E28" s="13">
        <f>SUM(E29:E32)</f>
        <v>8403000000</v>
      </c>
      <c r="F28" s="13">
        <f>SUM(F29:F32)</f>
        <v>0</v>
      </c>
      <c r="G28" s="6">
        <f t="shared" si="3"/>
        <v>111.25186080106646</v>
      </c>
      <c r="H28" s="6"/>
    </row>
    <row r="29" spans="1:8" ht="16.5">
      <c r="A29" s="19"/>
      <c r="B29" s="5" t="s">
        <v>33</v>
      </c>
      <c r="C29" s="15">
        <v>4911092935</v>
      </c>
      <c r="D29" s="15"/>
      <c r="E29" s="15">
        <v>5350000000</v>
      </c>
      <c r="F29" s="15"/>
      <c r="G29" s="6">
        <f t="shared" si="3"/>
        <v>108.9370547617218</v>
      </c>
      <c r="H29" s="6"/>
    </row>
    <row r="30" spans="1:8" ht="16.5">
      <c r="A30" s="19"/>
      <c r="B30" s="5" t="s">
        <v>34</v>
      </c>
      <c r="C30" s="15">
        <v>2488359756</v>
      </c>
      <c r="D30" s="15"/>
      <c r="E30" s="15">
        <v>2700000000</v>
      </c>
      <c r="F30" s="15"/>
      <c r="G30" s="6">
        <f t="shared" si="3"/>
        <v>108.50521085183473</v>
      </c>
      <c r="H30" s="6"/>
    </row>
    <row r="31" spans="1:8" ht="16.5">
      <c r="A31" s="19"/>
      <c r="B31" s="5" t="s">
        <v>120</v>
      </c>
      <c r="C31" s="15">
        <v>152959400</v>
      </c>
      <c r="D31" s="15"/>
      <c r="E31" s="15">
        <v>350000000</v>
      </c>
      <c r="F31" s="15"/>
      <c r="G31" s="6">
        <f t="shared" si="3"/>
        <v>228.81888919543357</v>
      </c>
      <c r="H31" s="6"/>
    </row>
    <row r="32" spans="1:8" ht="16.5">
      <c r="A32" s="19"/>
      <c r="B32" s="5" t="s">
        <v>31</v>
      </c>
      <c r="C32" s="15">
        <v>720000</v>
      </c>
      <c r="D32" s="15"/>
      <c r="E32" s="15">
        <v>3000000</v>
      </c>
      <c r="F32" s="15"/>
      <c r="G32" s="6">
        <f t="shared" si="3"/>
        <v>416.6666666666667</v>
      </c>
      <c r="H32" s="6"/>
    </row>
    <row r="33" spans="1:8" ht="17.25">
      <c r="A33" s="19" t="s">
        <v>49</v>
      </c>
      <c r="B33" s="65" t="s">
        <v>54</v>
      </c>
      <c r="C33" s="16"/>
      <c r="D33" s="16"/>
      <c r="E33" s="16"/>
      <c r="F33" s="16"/>
      <c r="G33" s="6"/>
      <c r="H33" s="6"/>
    </row>
    <row r="34" spans="1:8" ht="17.25">
      <c r="A34" s="19" t="s">
        <v>51</v>
      </c>
      <c r="B34" s="65" t="s">
        <v>50</v>
      </c>
      <c r="C34" s="15"/>
      <c r="D34" s="15"/>
      <c r="E34" s="4">
        <v>0</v>
      </c>
      <c r="F34" s="4">
        <v>0</v>
      </c>
      <c r="G34" s="6"/>
      <c r="H34" s="6"/>
    </row>
    <row r="35" spans="1:8" ht="17.25">
      <c r="A35" s="19" t="s">
        <v>53</v>
      </c>
      <c r="B35" s="65" t="s">
        <v>52</v>
      </c>
      <c r="C35" s="15"/>
      <c r="D35" s="15"/>
      <c r="E35" s="4"/>
      <c r="F35" s="4"/>
      <c r="G35" s="6"/>
      <c r="H35" s="6"/>
    </row>
    <row r="36" spans="1:8" ht="17.25">
      <c r="A36" s="19" t="s">
        <v>55</v>
      </c>
      <c r="B36" s="65" t="s">
        <v>48</v>
      </c>
      <c r="C36" s="16">
        <f>SUM(C37:C40)</f>
        <v>5359000000</v>
      </c>
      <c r="D36" s="16">
        <f>SUM(D37:D40)</f>
        <v>5359000000</v>
      </c>
      <c r="E36" s="16">
        <f>SUM(E37:E40)</f>
        <v>5479000000</v>
      </c>
      <c r="F36" s="16">
        <f>SUM(F37:F40)</f>
        <v>5479000000</v>
      </c>
      <c r="G36" s="6">
        <f>E36/C36*100</f>
        <v>102.23922373577159</v>
      </c>
      <c r="H36" s="6">
        <f>F36/D36*100</f>
        <v>102.23922373577159</v>
      </c>
    </row>
    <row r="37" spans="1:8" ht="16.5">
      <c r="A37" s="19"/>
      <c r="B37" s="14" t="s">
        <v>36</v>
      </c>
      <c r="C37" s="15">
        <f>D37</f>
        <v>5359000000</v>
      </c>
      <c r="D37" s="15">
        <v>5359000000</v>
      </c>
      <c r="E37" s="15">
        <f>F37</f>
        <v>5479000000</v>
      </c>
      <c r="F37" s="15">
        <v>5479000000</v>
      </c>
      <c r="G37" s="6">
        <f>E37/C37*100</f>
        <v>102.23922373577159</v>
      </c>
      <c r="H37" s="6">
        <f>F37/D37*100</f>
        <v>102.23922373577159</v>
      </c>
    </row>
    <row r="38" spans="1:8" ht="16.5">
      <c r="A38" s="19"/>
      <c r="B38" s="14" t="s">
        <v>37</v>
      </c>
      <c r="C38" s="15"/>
      <c r="D38" s="15"/>
      <c r="E38" s="15"/>
      <c r="F38" s="15"/>
      <c r="G38" s="6"/>
      <c r="H38" s="6"/>
    </row>
    <row r="39" spans="1:8" ht="16.5">
      <c r="A39" s="19"/>
      <c r="B39" s="14" t="s">
        <v>38</v>
      </c>
      <c r="C39" s="15"/>
      <c r="D39" s="15"/>
      <c r="E39" s="15"/>
      <c r="F39" s="15"/>
      <c r="G39" s="6"/>
      <c r="H39" s="6"/>
    </row>
    <row r="40" spans="1:8" ht="16.5">
      <c r="A40" s="19"/>
      <c r="B40" s="14" t="s">
        <v>39</v>
      </c>
      <c r="C40" s="15"/>
      <c r="D40" s="15"/>
      <c r="E40" s="15"/>
      <c r="F40" s="15"/>
      <c r="G40" s="14"/>
      <c r="H40" s="6"/>
    </row>
    <row r="41" spans="1:8" ht="16.5">
      <c r="A41" s="17"/>
      <c r="B41" s="5"/>
      <c r="C41" s="5"/>
      <c r="D41" s="5"/>
      <c r="E41" s="5"/>
      <c r="F41" s="5"/>
      <c r="G41" s="6"/>
      <c r="H41" s="5"/>
    </row>
    <row r="43" spans="5:8" ht="18.75">
      <c r="E43" s="71" t="s">
        <v>115</v>
      </c>
      <c r="F43" s="71"/>
      <c r="G43" s="71"/>
      <c r="H43" s="71"/>
    </row>
    <row r="44" spans="2:8" ht="18.75">
      <c r="B44" s="7" t="s">
        <v>18</v>
      </c>
      <c r="E44" s="69" t="s">
        <v>116</v>
      </c>
      <c r="F44" s="69"/>
      <c r="G44" s="69"/>
      <c r="H44" s="69"/>
    </row>
  </sheetData>
  <sheetProtection/>
  <mergeCells count="10">
    <mergeCell ref="A6:A7"/>
    <mergeCell ref="B6:B7"/>
    <mergeCell ref="C6:D6"/>
    <mergeCell ref="E6:F6"/>
    <mergeCell ref="E43:H43"/>
    <mergeCell ref="E44:H44"/>
    <mergeCell ref="F1:G1"/>
    <mergeCell ref="B3:H3"/>
    <mergeCell ref="B4:H4"/>
    <mergeCell ref="G6:H6"/>
  </mergeCells>
  <printOptions/>
  <pageMargins left="0.2" right="0.2" top="0.34" bottom="0.2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7109375" style="9" customWidth="1"/>
    <col min="2" max="2" width="35.28125" style="9" customWidth="1"/>
    <col min="3" max="3" width="15.421875" style="9" customWidth="1"/>
    <col min="4" max="4" width="13.28125" style="9" customWidth="1"/>
    <col min="5" max="5" width="15.57421875" style="9" customWidth="1"/>
    <col min="6" max="6" width="14.28125" style="9" customWidth="1"/>
    <col min="7" max="7" width="13.140625" style="9" customWidth="1"/>
    <col min="8" max="8" width="13.57421875" style="9" customWidth="1"/>
    <col min="9" max="9" width="8.421875" style="9" customWidth="1"/>
    <col min="10" max="10" width="7.140625" style="9" customWidth="1"/>
    <col min="11" max="11" width="6.421875" style="9" customWidth="1"/>
    <col min="12" max="16384" width="9.140625" style="9" customWidth="1"/>
  </cols>
  <sheetData>
    <row r="1" spans="2:10" s="1" customFormat="1" ht="18.75">
      <c r="B1" s="8" t="s">
        <v>114</v>
      </c>
      <c r="H1" s="53" t="s">
        <v>101</v>
      </c>
      <c r="I1" s="53"/>
      <c r="J1" s="2"/>
    </row>
    <row r="2" s="1" customFormat="1" ht="9" customHeight="1"/>
    <row r="3" spans="2:11" s="1" customFormat="1" ht="20.25">
      <c r="B3" s="72" t="s">
        <v>121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s="1" customFormat="1" ht="18.75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</row>
    <row r="5" spans="2:11" s="1" customFormat="1" ht="6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82" t="s">
        <v>40</v>
      </c>
      <c r="B6" s="84" t="s">
        <v>1</v>
      </c>
      <c r="C6" s="79" t="s">
        <v>109</v>
      </c>
      <c r="D6" s="80"/>
      <c r="E6" s="81"/>
      <c r="F6" s="79" t="s">
        <v>110</v>
      </c>
      <c r="G6" s="80"/>
      <c r="H6" s="81"/>
      <c r="I6" s="79" t="s">
        <v>58</v>
      </c>
      <c r="J6" s="80"/>
      <c r="K6" s="81"/>
    </row>
    <row r="7" spans="1:11" ht="84" customHeight="1">
      <c r="A7" s="83"/>
      <c r="B7" s="85"/>
      <c r="C7" s="22" t="s">
        <v>61</v>
      </c>
      <c r="D7" s="31" t="s">
        <v>62</v>
      </c>
      <c r="E7" s="31" t="s">
        <v>63</v>
      </c>
      <c r="F7" s="22" t="s">
        <v>61</v>
      </c>
      <c r="G7" s="31" t="s">
        <v>64</v>
      </c>
      <c r="H7" s="31" t="s">
        <v>63</v>
      </c>
      <c r="I7" s="31" t="s">
        <v>65</v>
      </c>
      <c r="J7" s="31" t="s">
        <v>84</v>
      </c>
      <c r="K7" s="31" t="s">
        <v>85</v>
      </c>
    </row>
    <row r="8" spans="1:11" ht="16.5" customHeight="1">
      <c r="A8" s="23" t="s">
        <v>41</v>
      </c>
      <c r="B8" s="24" t="s">
        <v>42</v>
      </c>
      <c r="C8" s="25">
        <v>1</v>
      </c>
      <c r="D8" s="25">
        <v>2</v>
      </c>
      <c r="E8" s="25">
        <v>3</v>
      </c>
      <c r="F8" s="25">
        <v>4</v>
      </c>
      <c r="G8" s="26">
        <v>5</v>
      </c>
      <c r="H8" s="26">
        <v>6</v>
      </c>
      <c r="I8" s="25" t="s">
        <v>66</v>
      </c>
      <c r="J8" s="27" t="s">
        <v>67</v>
      </c>
      <c r="K8" s="27" t="s">
        <v>68</v>
      </c>
    </row>
    <row r="9" spans="1:11" ht="15">
      <c r="A9" s="28"/>
      <c r="B9" s="29" t="s">
        <v>69</v>
      </c>
      <c r="C9" s="33">
        <f>C10</f>
        <v>7685680000</v>
      </c>
      <c r="D9" s="33">
        <f aca="true" t="shared" si="0" ref="D9:H10">D10</f>
        <v>0</v>
      </c>
      <c r="E9" s="33">
        <f t="shared" si="0"/>
        <v>7685680000</v>
      </c>
      <c r="F9" s="33">
        <f t="shared" si="0"/>
        <v>6889000000</v>
      </c>
      <c r="G9" s="33">
        <f t="shared" si="0"/>
        <v>0</v>
      </c>
      <c r="H9" s="33">
        <f t="shared" si="0"/>
        <v>6889000000</v>
      </c>
      <c r="I9" s="34">
        <f>F9/C9*100</f>
        <v>89.63422885157853</v>
      </c>
      <c r="J9" s="34"/>
      <c r="K9" s="34">
        <f>H9/E9*100</f>
        <v>89.63422885157853</v>
      </c>
    </row>
    <row r="10" spans="1:12" ht="16.5">
      <c r="A10" s="28"/>
      <c r="B10" s="66" t="s">
        <v>17</v>
      </c>
      <c r="C10" s="67">
        <f>C11</f>
        <v>7685680000</v>
      </c>
      <c r="D10" s="67">
        <f>D11</f>
        <v>0</v>
      </c>
      <c r="E10" s="67">
        <f>E11</f>
        <v>7685680000</v>
      </c>
      <c r="F10" s="67">
        <f t="shared" si="0"/>
        <v>6889000000</v>
      </c>
      <c r="G10" s="67">
        <f t="shared" si="0"/>
        <v>0</v>
      </c>
      <c r="H10" s="67">
        <f t="shared" si="0"/>
        <v>6889000000</v>
      </c>
      <c r="I10" s="37">
        <f>F10/C10*100</f>
        <v>89.63422885157853</v>
      </c>
      <c r="J10" s="35"/>
      <c r="K10" s="37">
        <f>H10/E10*100</f>
        <v>89.63422885157853</v>
      </c>
      <c r="L10" s="4"/>
    </row>
    <row r="11" spans="1:11" ht="15">
      <c r="A11" s="23" t="s">
        <v>43</v>
      </c>
      <c r="B11" s="68" t="s">
        <v>70</v>
      </c>
      <c r="C11" s="33">
        <f>SUM(C12:C24)</f>
        <v>7685680000</v>
      </c>
      <c r="D11" s="33">
        <f>SUM(D12:D24)</f>
        <v>0</v>
      </c>
      <c r="E11" s="33">
        <f>SUM(E12:E25)</f>
        <v>7685680000</v>
      </c>
      <c r="F11" s="33">
        <f>SUM(F12:F24)</f>
        <v>6889000000</v>
      </c>
      <c r="G11" s="33">
        <f>SUM(G12:G24)</f>
        <v>0</v>
      </c>
      <c r="H11" s="33">
        <f>SUM(H12:H24)</f>
        <v>6889000000</v>
      </c>
      <c r="I11" s="37">
        <f>F11/C11*100</f>
        <v>89.63422885157853</v>
      </c>
      <c r="J11" s="35"/>
      <c r="K11" s="37">
        <f>H11/E11*100</f>
        <v>89.63422885157853</v>
      </c>
    </row>
    <row r="12" spans="1:11" ht="15">
      <c r="A12" s="23"/>
      <c r="B12" s="68" t="s">
        <v>81</v>
      </c>
      <c r="C12" s="33">
        <f>D12+E12</f>
        <v>0</v>
      </c>
      <c r="D12" s="36"/>
      <c r="E12" s="62"/>
      <c r="F12" s="33">
        <f>G12+H12</f>
        <v>0</v>
      </c>
      <c r="G12" s="33"/>
      <c r="H12" s="33"/>
      <c r="I12" s="37"/>
      <c r="J12" s="35"/>
      <c r="K12" s="37"/>
    </row>
    <row r="13" spans="1:11" ht="15">
      <c r="A13" s="23"/>
      <c r="B13" s="68" t="s">
        <v>82</v>
      </c>
      <c r="C13" s="33">
        <f>D13+E13</f>
        <v>0</v>
      </c>
      <c r="D13" s="36"/>
      <c r="E13" s="62"/>
      <c r="F13" s="33">
        <f aca="true" t="shared" si="1" ref="F13:F24">G13+H13</f>
        <v>0</v>
      </c>
      <c r="G13" s="33"/>
      <c r="H13" s="33"/>
      <c r="I13" s="37"/>
      <c r="J13" s="35"/>
      <c r="K13" s="37"/>
    </row>
    <row r="14" spans="1:11" ht="15">
      <c r="A14" s="23"/>
      <c r="B14" s="30" t="s">
        <v>71</v>
      </c>
      <c r="C14" s="33">
        <f>D14+E14</f>
        <v>0</v>
      </c>
      <c r="D14" s="36"/>
      <c r="E14" s="62"/>
      <c r="F14" s="33">
        <f t="shared" si="1"/>
        <v>0</v>
      </c>
      <c r="G14" s="36"/>
      <c r="H14" s="36"/>
      <c r="I14" s="37"/>
      <c r="J14" s="35"/>
      <c r="K14" s="37"/>
    </row>
    <row r="15" spans="1:11" ht="15">
      <c r="A15" s="23"/>
      <c r="B15" s="30" t="s">
        <v>72</v>
      </c>
      <c r="C15" s="33">
        <f>D15+E15</f>
        <v>0</v>
      </c>
      <c r="D15" s="36"/>
      <c r="E15" s="62"/>
      <c r="F15" s="33">
        <f t="shared" si="1"/>
        <v>0</v>
      </c>
      <c r="G15" s="36"/>
      <c r="H15" s="36"/>
      <c r="I15" s="37"/>
      <c r="J15" s="35"/>
      <c r="K15" s="37"/>
    </row>
    <row r="16" spans="1:11" ht="15">
      <c r="A16" s="23"/>
      <c r="B16" s="30" t="s">
        <v>73</v>
      </c>
      <c r="C16" s="33">
        <f>D16+E16</f>
        <v>0</v>
      </c>
      <c r="D16" s="36"/>
      <c r="E16" s="62"/>
      <c r="F16" s="33">
        <f t="shared" si="1"/>
        <v>0</v>
      </c>
      <c r="G16" s="36"/>
      <c r="H16" s="36"/>
      <c r="I16" s="37"/>
      <c r="J16" s="35"/>
      <c r="K16" s="37"/>
    </row>
    <row r="17" spans="1:11" ht="15">
      <c r="A17" s="23"/>
      <c r="B17" s="30" t="s">
        <v>74</v>
      </c>
      <c r="C17" s="62">
        <f aca="true" t="shared" si="2" ref="C17:C22">E17</f>
        <v>241000000</v>
      </c>
      <c r="D17" s="36"/>
      <c r="E17" s="62">
        <v>241000000</v>
      </c>
      <c r="F17" s="33">
        <f t="shared" si="1"/>
        <v>250000000</v>
      </c>
      <c r="G17" s="36"/>
      <c r="H17" s="36">
        <v>250000000</v>
      </c>
      <c r="I17" s="37">
        <f aca="true" t="shared" si="3" ref="I17:I24">F17/C17*100</f>
        <v>103.73443983402491</v>
      </c>
      <c r="J17" s="35"/>
      <c r="K17" s="37">
        <f aca="true" t="shared" si="4" ref="K17:K24">H17/E17*100</f>
        <v>103.73443983402491</v>
      </c>
    </row>
    <row r="18" spans="1:11" ht="15">
      <c r="A18" s="23"/>
      <c r="B18" s="30" t="s">
        <v>75</v>
      </c>
      <c r="C18" s="62">
        <f t="shared" si="2"/>
        <v>47148000</v>
      </c>
      <c r="D18" s="36"/>
      <c r="E18" s="62">
        <v>47148000</v>
      </c>
      <c r="F18" s="33">
        <f t="shared" si="1"/>
        <v>70000000</v>
      </c>
      <c r="G18" s="36"/>
      <c r="H18" s="36">
        <v>70000000</v>
      </c>
      <c r="I18" s="37">
        <f t="shared" si="3"/>
        <v>148.46865190464072</v>
      </c>
      <c r="J18" s="35"/>
      <c r="K18" s="37">
        <f t="shared" si="4"/>
        <v>148.46865190464072</v>
      </c>
    </row>
    <row r="19" spans="1:11" ht="15">
      <c r="A19" s="23"/>
      <c r="B19" s="30" t="s">
        <v>76</v>
      </c>
      <c r="C19" s="62">
        <f t="shared" si="2"/>
        <v>11000000</v>
      </c>
      <c r="D19" s="36"/>
      <c r="E19" s="62">
        <v>11000000</v>
      </c>
      <c r="F19" s="33">
        <f t="shared" si="1"/>
        <v>32400000</v>
      </c>
      <c r="G19" s="36"/>
      <c r="H19" s="36">
        <v>32400000</v>
      </c>
      <c r="I19" s="37">
        <f t="shared" si="3"/>
        <v>294.5454545454545</v>
      </c>
      <c r="J19" s="35"/>
      <c r="K19" s="37">
        <f t="shared" si="4"/>
        <v>294.5454545454545</v>
      </c>
    </row>
    <row r="20" spans="1:11" ht="15">
      <c r="A20" s="23"/>
      <c r="B20" s="30" t="s">
        <v>77</v>
      </c>
      <c r="C20" s="62">
        <f t="shared" si="2"/>
        <v>117815000</v>
      </c>
      <c r="D20" s="36"/>
      <c r="E20" s="62">
        <v>117815000</v>
      </c>
      <c r="F20" s="33">
        <f t="shared" si="1"/>
        <v>86000000</v>
      </c>
      <c r="G20" s="36"/>
      <c r="H20" s="36">
        <v>86000000</v>
      </c>
      <c r="I20" s="37"/>
      <c r="J20" s="35"/>
      <c r="K20" s="37"/>
    </row>
    <row r="21" spans="1:11" ht="30">
      <c r="A21" s="23"/>
      <c r="B21" s="32" t="s">
        <v>83</v>
      </c>
      <c r="C21" s="62">
        <f t="shared" si="2"/>
        <v>7091289000</v>
      </c>
      <c r="D21" s="36"/>
      <c r="E21" s="62">
        <v>7091289000</v>
      </c>
      <c r="F21" s="33">
        <f t="shared" si="1"/>
        <v>6260172000</v>
      </c>
      <c r="G21" s="36"/>
      <c r="H21" s="36">
        <v>6260172000</v>
      </c>
      <c r="I21" s="37">
        <f t="shared" si="3"/>
        <v>88.27974716585378</v>
      </c>
      <c r="J21" s="35"/>
      <c r="K21" s="37">
        <f t="shared" si="4"/>
        <v>88.27974716585378</v>
      </c>
    </row>
    <row r="22" spans="1:11" ht="15">
      <c r="A22" s="23"/>
      <c r="B22" s="30" t="s">
        <v>78</v>
      </c>
      <c r="C22" s="62">
        <f t="shared" si="2"/>
        <v>55428000</v>
      </c>
      <c r="D22" s="36"/>
      <c r="E22" s="62">
        <v>55428000</v>
      </c>
      <c r="F22" s="33">
        <f t="shared" si="1"/>
        <v>55428000</v>
      </c>
      <c r="G22" s="36"/>
      <c r="H22" s="36">
        <v>55428000</v>
      </c>
      <c r="I22" s="37">
        <f t="shared" si="3"/>
        <v>100</v>
      </c>
      <c r="J22" s="35"/>
      <c r="K22" s="37">
        <f t="shared" si="4"/>
        <v>100</v>
      </c>
    </row>
    <row r="23" spans="1:11" ht="15">
      <c r="A23" s="23"/>
      <c r="B23" s="30" t="s">
        <v>79</v>
      </c>
      <c r="C23" s="62"/>
      <c r="D23" s="36"/>
      <c r="E23" s="62"/>
      <c r="F23" s="33">
        <f t="shared" si="1"/>
        <v>0</v>
      </c>
      <c r="G23" s="36"/>
      <c r="H23" s="36"/>
      <c r="I23" s="37"/>
      <c r="J23" s="35"/>
      <c r="K23" s="37"/>
    </row>
    <row r="24" spans="1:11" ht="15">
      <c r="A24" s="23"/>
      <c r="B24" s="30" t="s">
        <v>80</v>
      </c>
      <c r="C24" s="61">
        <f>E24</f>
        <v>122000000</v>
      </c>
      <c r="D24" s="36"/>
      <c r="E24" s="61">
        <v>122000000</v>
      </c>
      <c r="F24" s="33">
        <f t="shared" si="1"/>
        <v>135000000</v>
      </c>
      <c r="G24" s="36"/>
      <c r="H24" s="33">
        <v>135000000</v>
      </c>
      <c r="I24" s="37">
        <f t="shared" si="3"/>
        <v>110.65573770491804</v>
      </c>
      <c r="J24" s="35"/>
      <c r="K24" s="37">
        <f t="shared" si="4"/>
        <v>110.65573770491804</v>
      </c>
    </row>
    <row r="25" spans="1:11" ht="30">
      <c r="A25" s="23"/>
      <c r="B25" s="38" t="s">
        <v>86</v>
      </c>
      <c r="C25" s="33"/>
      <c r="D25" s="36"/>
      <c r="E25" s="36"/>
      <c r="F25" s="33"/>
      <c r="G25" s="36"/>
      <c r="H25" s="36"/>
      <c r="I25" s="37"/>
      <c r="J25" s="35"/>
      <c r="K25" s="37"/>
    </row>
    <row r="26" spans="1:11" ht="5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6:11" ht="18.75">
      <c r="F27" s="71" t="s">
        <v>122</v>
      </c>
      <c r="G27" s="71"/>
      <c r="H27" s="71"/>
      <c r="I27" s="71"/>
      <c r="J27" s="71"/>
      <c r="K27" s="71"/>
    </row>
    <row r="28" spans="2:11" ht="18.75">
      <c r="B28" s="7" t="s">
        <v>18</v>
      </c>
      <c r="F28" s="69" t="s">
        <v>116</v>
      </c>
      <c r="G28" s="69"/>
      <c r="H28" s="69"/>
      <c r="I28" s="69"/>
      <c r="J28" s="69"/>
      <c r="K28" s="69"/>
    </row>
  </sheetData>
  <sheetProtection/>
  <mergeCells count="9">
    <mergeCell ref="F27:K27"/>
    <mergeCell ref="F28:K28"/>
    <mergeCell ref="B3:K3"/>
    <mergeCell ref="B4:K4"/>
    <mergeCell ref="I6:K6"/>
    <mergeCell ref="A6:A7"/>
    <mergeCell ref="B6:B7"/>
    <mergeCell ref="C6:E6"/>
    <mergeCell ref="F6:H6"/>
  </mergeCells>
  <printOptions/>
  <pageMargins left="0.2" right="0.2" top="0.23" bottom="0.28" header="0.28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0.7109375" style="9" customWidth="1"/>
    <col min="2" max="3" width="15.140625" style="9" customWidth="1"/>
    <col min="4" max="4" width="14.28125" style="9" customWidth="1"/>
    <col min="5" max="5" width="14.7109375" style="9" customWidth="1"/>
    <col min="6" max="6" width="15.57421875" style="9" customWidth="1"/>
    <col min="7" max="7" width="13.140625" style="9" customWidth="1"/>
    <col min="8" max="16384" width="9.140625" style="9" customWidth="1"/>
  </cols>
  <sheetData>
    <row r="1" spans="1:6" s="42" customFormat="1" ht="16.5">
      <c r="A1" s="40" t="s">
        <v>87</v>
      </c>
      <c r="B1" s="41"/>
      <c r="C1" s="41"/>
      <c r="D1" s="41"/>
      <c r="E1" s="89" t="s">
        <v>99</v>
      </c>
      <c r="F1" s="90"/>
    </row>
    <row r="2" spans="1:4" s="42" customFormat="1" ht="16.5">
      <c r="A2" s="40" t="s">
        <v>117</v>
      </c>
      <c r="B2" s="41"/>
      <c r="C2" s="41"/>
      <c r="D2" s="41"/>
    </row>
    <row r="3" spans="1:4" s="42" customFormat="1" ht="16.5">
      <c r="A3" s="43"/>
      <c r="B3" s="41"/>
      <c r="C3" s="41"/>
      <c r="D3" s="41"/>
    </row>
    <row r="4" spans="1:7" s="42" customFormat="1" ht="21.75" customHeight="1">
      <c r="A4" s="91" t="s">
        <v>111</v>
      </c>
      <c r="B4" s="91"/>
      <c r="C4" s="91"/>
      <c r="D4" s="91"/>
      <c r="E4" s="91"/>
      <c r="F4" s="91"/>
      <c r="G4" s="91"/>
    </row>
    <row r="5" spans="1:7" s="42" customFormat="1" ht="21.75" customHeight="1">
      <c r="A5" s="92" t="s">
        <v>0</v>
      </c>
      <c r="B5" s="92"/>
      <c r="C5" s="92"/>
      <c r="D5" s="92"/>
      <c r="E5" s="92"/>
      <c r="F5" s="92"/>
      <c r="G5" s="92"/>
    </row>
    <row r="6" spans="1:4" s="42" customFormat="1" ht="16.5">
      <c r="A6" s="41"/>
      <c r="B6" s="41"/>
      <c r="C6" s="41"/>
      <c r="D6" s="41"/>
    </row>
    <row r="7" spans="1:7" s="42" customFormat="1" ht="16.5" customHeight="1">
      <c r="A7" s="93" t="s">
        <v>1</v>
      </c>
      <c r="B7" s="96" t="s">
        <v>112</v>
      </c>
      <c r="C7" s="97"/>
      <c r="D7" s="98"/>
      <c r="E7" s="96" t="s">
        <v>113</v>
      </c>
      <c r="F7" s="97"/>
      <c r="G7" s="98"/>
    </row>
    <row r="8" spans="1:7" s="42" customFormat="1" ht="63" customHeight="1">
      <c r="A8" s="94"/>
      <c r="B8" s="99" t="s">
        <v>88</v>
      </c>
      <c r="C8" s="101" t="s">
        <v>89</v>
      </c>
      <c r="D8" s="101" t="s">
        <v>90</v>
      </c>
      <c r="E8" s="99" t="s">
        <v>88</v>
      </c>
      <c r="F8" s="101" t="s">
        <v>89</v>
      </c>
      <c r="G8" s="101" t="s">
        <v>90</v>
      </c>
    </row>
    <row r="9" spans="1:7" s="42" customFormat="1" ht="16.5">
      <c r="A9" s="95"/>
      <c r="B9" s="100"/>
      <c r="C9" s="102"/>
      <c r="D9" s="102"/>
      <c r="E9" s="100"/>
      <c r="F9" s="102"/>
      <c r="G9" s="102"/>
    </row>
    <row r="10" spans="1:7" s="42" customFormat="1" ht="16.5">
      <c r="A10" s="44" t="s">
        <v>61</v>
      </c>
      <c r="B10" s="49"/>
      <c r="C10" s="49"/>
      <c r="D10" s="49"/>
      <c r="E10" s="49"/>
      <c r="F10" s="49"/>
      <c r="G10" s="49"/>
    </row>
    <row r="11" spans="1:7" s="42" customFormat="1" ht="16.5">
      <c r="A11" s="45" t="s">
        <v>91</v>
      </c>
      <c r="B11" s="50">
        <f aca="true" t="shared" si="0" ref="B11:G11">SUM(B12:B14)</f>
        <v>95549238</v>
      </c>
      <c r="C11" s="50">
        <f t="shared" si="0"/>
        <v>95549238</v>
      </c>
      <c r="D11" s="50">
        <f t="shared" si="0"/>
        <v>0</v>
      </c>
      <c r="E11" s="50">
        <f t="shared" si="0"/>
        <v>95549238</v>
      </c>
      <c r="F11" s="50">
        <f t="shared" si="0"/>
        <v>95549238</v>
      </c>
      <c r="G11" s="50">
        <f t="shared" si="0"/>
        <v>0</v>
      </c>
    </row>
    <row r="12" spans="1:7" s="42" customFormat="1" ht="33" customHeight="1">
      <c r="A12" s="52" t="s">
        <v>95</v>
      </c>
      <c r="B12" s="51">
        <f>C12</f>
        <v>48151862</v>
      </c>
      <c r="C12" s="51">
        <v>48151862</v>
      </c>
      <c r="D12" s="51">
        <f>B12-C12</f>
        <v>0</v>
      </c>
      <c r="E12" s="51">
        <f>F12</f>
        <v>48151862</v>
      </c>
      <c r="F12" s="51">
        <v>48151862</v>
      </c>
      <c r="G12" s="51"/>
    </row>
    <row r="13" spans="1:7" s="42" customFormat="1" ht="33" customHeight="1">
      <c r="A13" s="52" t="s">
        <v>96</v>
      </c>
      <c r="B13" s="51">
        <f>C13</f>
        <v>47397376</v>
      </c>
      <c r="C13" s="51">
        <v>47397376</v>
      </c>
      <c r="D13" s="51">
        <f>B13-C13</f>
        <v>0</v>
      </c>
      <c r="E13" s="51">
        <f>F13</f>
        <v>47397376</v>
      </c>
      <c r="F13" s="51">
        <v>47397376</v>
      </c>
      <c r="G13" s="51"/>
    </row>
    <row r="14" spans="1:7" s="42" customFormat="1" ht="33" customHeight="1">
      <c r="A14" s="52" t="s">
        <v>97</v>
      </c>
      <c r="B14" s="51"/>
      <c r="C14" s="51"/>
      <c r="D14" s="51"/>
      <c r="E14" s="51"/>
      <c r="F14" s="51"/>
      <c r="G14" s="51"/>
    </row>
    <row r="15" spans="1:7" s="42" customFormat="1" ht="16.5">
      <c r="A15" s="45" t="s">
        <v>92</v>
      </c>
      <c r="B15" s="50"/>
      <c r="C15" s="50"/>
      <c r="D15" s="50"/>
      <c r="E15" s="50"/>
      <c r="F15" s="50"/>
      <c r="G15" s="50"/>
    </row>
    <row r="16" spans="1:7" s="42" customFormat="1" ht="22.5" customHeight="1">
      <c r="A16" s="52" t="s">
        <v>93</v>
      </c>
      <c r="B16" s="51"/>
      <c r="C16" s="51"/>
      <c r="D16" s="51"/>
      <c r="E16" s="51"/>
      <c r="F16" s="51"/>
      <c r="G16" s="51"/>
    </row>
    <row r="17" spans="1:7" s="42" customFormat="1" ht="22.5" customHeight="1">
      <c r="A17" s="52" t="s">
        <v>94</v>
      </c>
      <c r="B17" s="51"/>
      <c r="C17" s="51"/>
      <c r="D17" s="51"/>
      <c r="E17" s="51"/>
      <c r="F17" s="51"/>
      <c r="G17" s="51"/>
    </row>
    <row r="18" spans="1:4" s="42" customFormat="1" ht="16.5" customHeight="1">
      <c r="A18" s="46"/>
      <c r="B18" s="47"/>
      <c r="C18" s="47"/>
      <c r="D18" s="47"/>
    </row>
    <row r="19" spans="1:7" s="42" customFormat="1" ht="16.5">
      <c r="A19" s="48"/>
      <c r="B19" s="48"/>
      <c r="C19" s="48"/>
      <c r="D19" s="103" t="s">
        <v>123</v>
      </c>
      <c r="E19" s="104"/>
      <c r="F19" s="104"/>
      <c r="G19" s="104"/>
    </row>
    <row r="20" spans="1:7" s="42" customFormat="1" ht="17.25">
      <c r="A20" s="86" t="s">
        <v>18</v>
      </c>
      <c r="B20" s="86"/>
      <c r="C20" s="41"/>
      <c r="D20" s="87" t="s">
        <v>116</v>
      </c>
      <c r="E20" s="88"/>
      <c r="F20" s="88"/>
      <c r="G20" s="88"/>
    </row>
  </sheetData>
  <sheetProtection/>
  <mergeCells count="15">
    <mergeCell ref="D19:G19"/>
    <mergeCell ref="D8:D9"/>
    <mergeCell ref="E8:E9"/>
    <mergeCell ref="F8:F9"/>
    <mergeCell ref="G8:G9"/>
    <mergeCell ref="A20:B20"/>
    <mergeCell ref="D20:G20"/>
    <mergeCell ref="E1:F1"/>
    <mergeCell ref="A4:G4"/>
    <mergeCell ref="A5:G5"/>
    <mergeCell ref="A7:A9"/>
    <mergeCell ref="B7:D7"/>
    <mergeCell ref="E7:G7"/>
    <mergeCell ref="B8:B9"/>
    <mergeCell ref="C8:C9"/>
  </mergeCells>
  <printOptions/>
  <pageMargins left="0.2" right="0.2" top="0.33" bottom="0.23" header="0.5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2021-01-05T07:00:12Z</cp:lastPrinted>
  <dcterms:created xsi:type="dcterms:W3CDTF">1996-10-14T23:33:28Z</dcterms:created>
  <dcterms:modified xsi:type="dcterms:W3CDTF">2021-01-13T01:50:54Z</dcterms:modified>
  <cp:category/>
  <cp:version/>
  <cp:contentType/>
  <cp:contentStatus/>
</cp:coreProperties>
</file>